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5" activeTab="2"/>
  </bookViews>
  <sheets>
    <sheet name="Binario" sheetId="1" r:id="rId1"/>
    <sheet name="Da XMille a XCento" sheetId="2" r:id="rId2"/>
    <sheet name="Algebra di Bool" sheetId="3" r:id="rId3"/>
  </sheets>
  <definedNames>
    <definedName name="_xlnm.Print_Area" localSheetId="1">'Da XMille a XCento'!$A$1:$I$4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9"/>
            <rFont val="Tahoma"/>
            <family val="2"/>
          </rPr>
          <t>Inserisci i numeri digit per digit!</t>
        </r>
      </text>
    </comment>
  </commentList>
</comments>
</file>

<file path=xl/sharedStrings.xml><?xml version="1.0" encoding="utf-8"?>
<sst xmlns="http://schemas.openxmlformats.org/spreadsheetml/2006/main" count="99" uniqueCount="45">
  <si>
    <t>Input:</t>
  </si>
  <si>
    <t>Scomposizione decimale in base dieci:</t>
  </si>
  <si>
    <t>Potenza max:</t>
  </si>
  <si>
    <t>Risultato:</t>
  </si>
  <si>
    <t>10^n</t>
  </si>
  <si>
    <t>=</t>
  </si>
  <si>
    <t>Divisione per 2 del numero esadecimale e calcolo del resto con ordinamento della base:</t>
  </si>
  <si>
    <t>Resto</t>
  </si>
  <si>
    <t>Ordino Resto</t>
  </si>
  <si>
    <t>Potenza</t>
  </si>
  <si>
    <t>Ordino Potenza</t>
  </si>
  <si>
    <t>Riconversione dei resti da n.ro binario a n.ro esadecimale:</t>
  </si>
  <si>
    <t>Programmer P.Fabrizio Massimo - copyright reserved</t>
  </si>
  <si>
    <t>Trasformazione da Per Mille a Per Cento</t>
  </si>
  <si>
    <t>Dalla seguente proporzione:</t>
  </si>
  <si>
    <t>Otteniamo:</t>
  </si>
  <si>
    <t>x:100=k:1000</t>
  </si>
  <si>
    <t>x=(k:1000)*100</t>
  </si>
  <si>
    <t>%</t>
  </si>
  <si>
    <t>con k =</t>
  </si>
  <si>
    <t>‰</t>
  </si>
  <si>
    <t>And (congiunzione)</t>
  </si>
  <si>
    <t>Elettrone</t>
  </si>
  <si>
    <t>Luce (fotone)</t>
  </si>
  <si>
    <t>acceso</t>
  </si>
  <si>
    <t>Significa che la condizione A e la condizione B sono legate</t>
  </si>
  <si>
    <t>Interuttore luce</t>
  </si>
  <si>
    <t>spento</t>
  </si>
  <si>
    <t>tra loro in modo assoluto e la corrente non passa dall'interuttore</t>
  </si>
  <si>
    <t>se anche una sola delle due condizioni risulta falsa ossia spenta =0.</t>
  </si>
  <si>
    <t>Se accesa invece avremo =1=Vero:</t>
  </si>
  <si>
    <t>Not (eslusione) per And</t>
  </si>
  <si>
    <t>A</t>
  </si>
  <si>
    <t>B</t>
  </si>
  <si>
    <t>Significa che la condizione A e la condizione B sono svincolate</t>
  </si>
  <si>
    <t>tra loro ossia la corrente nell'interuttore passa anche se</t>
  </si>
  <si>
    <t>una sola delle due condizioni è vera ossia accesa = 1</t>
  </si>
  <si>
    <t>Or (esclusione)</t>
  </si>
  <si>
    <t>Esercizio</t>
  </si>
  <si>
    <t>AND</t>
  </si>
  <si>
    <t>OR</t>
  </si>
  <si>
    <t>a&gt;</t>
  </si>
  <si>
    <t>b&lt;=</t>
  </si>
  <si>
    <t>(a+b)&gt;</t>
  </si>
  <si>
    <t>not(a-b)&lt;=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</si>
</sst>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&quot;VERO&quot;;&quot;VERO&quot;;&quot;FALSO&quot;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Tahoma"/>
      <family val="2"/>
    </font>
    <font>
      <b/>
      <sz val="11"/>
      <color indexed="10"/>
      <name val="Calibri"/>
      <family val="2"/>
    </font>
    <font>
      <b/>
      <i/>
      <u val="single"/>
      <sz val="11"/>
      <color indexed="8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double">
        <color indexed="59"/>
      </left>
      <right>
        <color indexed="63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 style="double">
        <color indexed="59"/>
      </top>
      <bottom style="double">
        <color indexed="59"/>
      </bottom>
    </border>
    <border>
      <left>
        <color indexed="63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double">
        <color indexed="59"/>
      </left>
      <right style="double">
        <color indexed="59"/>
      </right>
      <top style="double">
        <color indexed="59"/>
      </top>
      <bottom>
        <color indexed="63"/>
      </bottom>
    </border>
    <border>
      <left style="double">
        <color indexed="59"/>
      </left>
      <right>
        <color indexed="63"/>
      </right>
      <top>
        <color indexed="63"/>
      </top>
      <bottom>
        <color indexed="63"/>
      </bottom>
    </border>
    <border>
      <left style="double">
        <color indexed="59"/>
      </left>
      <right style="double">
        <color indexed="59"/>
      </right>
      <top>
        <color indexed="63"/>
      </top>
      <bottom style="double">
        <color indexed="59"/>
      </bottom>
    </border>
    <border>
      <left>
        <color indexed="63"/>
      </left>
      <right style="double">
        <color indexed="59"/>
      </right>
      <top>
        <color indexed="63"/>
      </top>
      <bottom>
        <color indexed="63"/>
      </bottom>
    </border>
    <border>
      <left style="double">
        <color indexed="59"/>
      </left>
      <right>
        <color indexed="63"/>
      </right>
      <top>
        <color indexed="63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59"/>
      </bottom>
    </border>
    <border>
      <left style="double">
        <color indexed="59"/>
      </left>
      <right>
        <color indexed="63"/>
      </right>
      <top style="double">
        <color indexed="59"/>
      </top>
      <bottom>
        <color indexed="63"/>
      </bottom>
    </border>
    <border>
      <left>
        <color indexed="63"/>
      </left>
      <right>
        <color indexed="63"/>
      </right>
      <top style="double">
        <color indexed="59"/>
      </top>
      <bottom>
        <color indexed="63"/>
      </bottom>
    </border>
    <border>
      <left>
        <color indexed="63"/>
      </left>
      <right style="double">
        <color indexed="59"/>
      </right>
      <top style="double">
        <color indexed="59"/>
      </top>
      <bottom>
        <color indexed="63"/>
      </bottom>
    </border>
    <border>
      <left>
        <color indexed="63"/>
      </left>
      <right style="double">
        <color indexed="59"/>
      </right>
      <top>
        <color indexed="63"/>
      </top>
      <bottom style="double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91">
    <xf numFmtId="164" fontId="0" fillId="0" borderId="0" xfId="0" applyAlignment="1">
      <alignment/>
    </xf>
    <xf numFmtId="164" fontId="0" fillId="24" borderId="0" xfId="0" applyFill="1" applyAlignment="1" applyProtection="1">
      <alignment/>
      <protection hidden="1"/>
    </xf>
    <xf numFmtId="164" fontId="15" fillId="24" borderId="10" xfId="0" applyFont="1" applyFill="1" applyBorder="1" applyAlignment="1" applyProtection="1">
      <alignment horizontal="center" vertical="center"/>
      <protection hidden="1"/>
    </xf>
    <xf numFmtId="164" fontId="15" fillId="10" borderId="11" xfId="0" applyFont="1" applyFill="1" applyBorder="1" applyAlignment="1" applyProtection="1">
      <alignment horizontal="center" vertical="center" shrinkToFit="1"/>
      <protection locked="0"/>
    </xf>
    <xf numFmtId="164" fontId="15" fillId="10" borderId="12" xfId="0" applyFont="1" applyFill="1" applyBorder="1" applyAlignment="1" applyProtection="1">
      <alignment horizontal="center" vertical="center" shrinkToFit="1"/>
      <protection locked="0"/>
    </xf>
    <xf numFmtId="164" fontId="15" fillId="10" borderId="13" xfId="0" applyFont="1" applyFill="1" applyBorder="1" applyAlignment="1" applyProtection="1">
      <alignment horizontal="center" vertical="center" shrinkToFit="1"/>
      <protection locked="0"/>
    </xf>
    <xf numFmtId="164" fontId="19" fillId="24" borderId="11" xfId="0" applyFont="1" applyFill="1" applyBorder="1" applyAlignment="1" applyProtection="1">
      <alignment/>
      <protection hidden="1"/>
    </xf>
    <xf numFmtId="164" fontId="19" fillId="24" borderId="12" xfId="0" applyFont="1" applyFill="1" applyBorder="1" applyAlignment="1" applyProtection="1">
      <alignment/>
      <protection hidden="1"/>
    </xf>
    <xf numFmtId="164" fontId="0" fillId="24" borderId="12" xfId="0" applyFill="1" applyBorder="1" applyAlignment="1" applyProtection="1">
      <alignment/>
      <protection hidden="1"/>
    </xf>
    <xf numFmtId="164" fontId="0" fillId="3" borderId="14" xfId="0" applyFont="1" applyFill="1" applyBorder="1" applyAlignment="1" applyProtection="1">
      <alignment horizontal="center" vertical="center" shrinkToFit="1"/>
      <protection hidden="1"/>
    </xf>
    <xf numFmtId="164" fontId="19" fillId="11" borderId="11" xfId="0" applyFont="1" applyFill="1" applyBorder="1" applyAlignment="1" applyProtection="1">
      <alignment/>
      <protection hidden="1"/>
    </xf>
    <xf numFmtId="165" fontId="19" fillId="11" borderId="11" xfId="0" applyNumberFormat="1" applyFont="1" applyFill="1" applyBorder="1" applyAlignment="1" applyProtection="1">
      <alignment horizontal="center" vertical="center"/>
      <protection hidden="1"/>
    </xf>
    <xf numFmtId="165" fontId="19" fillId="11" borderId="12" xfId="0" applyNumberFormat="1" applyFont="1" applyFill="1" applyBorder="1" applyAlignment="1" applyProtection="1">
      <alignment horizontal="center" vertical="center"/>
      <protection hidden="1"/>
    </xf>
    <xf numFmtId="165" fontId="19" fillId="11" borderId="13" xfId="0" applyNumberFormat="1" applyFont="1" applyFill="1" applyBorder="1" applyAlignment="1" applyProtection="1">
      <alignment horizontal="center" vertical="center"/>
      <protection hidden="1"/>
    </xf>
    <xf numFmtId="164" fontId="0" fillId="24" borderId="15" xfId="0" applyFill="1" applyBorder="1" applyAlignment="1" applyProtection="1">
      <alignment horizontal="center" vertical="center"/>
      <protection hidden="1"/>
    </xf>
    <xf numFmtId="164" fontId="0" fillId="24" borderId="0" xfId="0" applyFill="1" applyBorder="1" applyAlignment="1" applyProtection="1">
      <alignment horizontal="center" vertical="center"/>
      <protection hidden="1"/>
    </xf>
    <xf numFmtId="164" fontId="0" fillId="3" borderId="16" xfId="0" applyFill="1" applyBorder="1" applyAlignment="1" applyProtection="1">
      <alignment horizontal="center" vertical="center"/>
      <protection hidden="1"/>
    </xf>
    <xf numFmtId="164" fontId="0" fillId="24" borderId="17" xfId="0" applyFill="1" applyBorder="1" applyAlignment="1" applyProtection="1">
      <alignment horizontal="center" vertical="center"/>
      <protection hidden="1"/>
    </xf>
    <xf numFmtId="164" fontId="0" fillId="24" borderId="10" xfId="0" applyFont="1" applyFill="1" applyBorder="1" applyAlignment="1" applyProtection="1">
      <alignment horizontal="center" vertical="center"/>
      <protection hidden="1"/>
    </xf>
    <xf numFmtId="164" fontId="0" fillId="24" borderId="18" xfId="0" applyFill="1" applyBorder="1" applyAlignment="1" applyProtection="1">
      <alignment horizontal="center" vertical="center"/>
      <protection hidden="1"/>
    </xf>
    <xf numFmtId="164" fontId="0" fillId="24" borderId="19" xfId="0" applyFill="1" applyBorder="1" applyAlignment="1" applyProtection="1">
      <alignment horizontal="center" vertical="center"/>
      <protection hidden="1"/>
    </xf>
    <xf numFmtId="164" fontId="15" fillId="24" borderId="13" xfId="0" applyFont="1" applyFill="1" applyBorder="1" applyAlignment="1" applyProtection="1">
      <alignment horizontal="center" vertical="center"/>
      <protection hidden="1"/>
    </xf>
    <xf numFmtId="164" fontId="0" fillId="24" borderId="20" xfId="0" applyFill="1" applyBorder="1" applyAlignment="1" applyProtection="1">
      <alignment/>
      <protection hidden="1"/>
    </xf>
    <xf numFmtId="164" fontId="0" fillId="24" borderId="21" xfId="0" applyFill="1" applyBorder="1" applyAlignment="1" applyProtection="1">
      <alignment/>
      <protection hidden="1"/>
    </xf>
    <xf numFmtId="164" fontId="0" fillId="24" borderId="22" xfId="0" applyFill="1" applyBorder="1" applyAlignment="1" applyProtection="1">
      <alignment/>
      <protection hidden="1"/>
    </xf>
    <xf numFmtId="164" fontId="15" fillId="25" borderId="15" xfId="0" applyFont="1" applyFill="1" applyBorder="1" applyAlignment="1" applyProtection="1">
      <alignment/>
      <protection hidden="1"/>
    </xf>
    <xf numFmtId="164" fontId="15" fillId="25" borderId="0" xfId="0" applyFont="1" applyFill="1" applyBorder="1" applyAlignment="1" applyProtection="1">
      <alignment/>
      <protection hidden="1"/>
    </xf>
    <xf numFmtId="164" fontId="0" fillId="24" borderId="0" xfId="0" applyFill="1" applyBorder="1" applyAlignment="1" applyProtection="1">
      <alignment/>
      <protection hidden="1"/>
    </xf>
    <xf numFmtId="164" fontId="0" fillId="24" borderId="17" xfId="0" applyFill="1" applyBorder="1" applyAlignment="1" applyProtection="1">
      <alignment/>
      <protection hidden="1"/>
    </xf>
    <xf numFmtId="165" fontId="0" fillId="24" borderId="15" xfId="0" applyNumberFormat="1" applyFill="1" applyBorder="1" applyAlignment="1" applyProtection="1">
      <alignment horizontal="center" vertical="center"/>
      <protection hidden="1"/>
    </xf>
    <xf numFmtId="165" fontId="0" fillId="24" borderId="0" xfId="0" applyNumberFormat="1" applyFill="1" applyBorder="1" applyAlignment="1" applyProtection="1">
      <alignment horizontal="center" vertical="center"/>
      <protection hidden="1"/>
    </xf>
    <xf numFmtId="165" fontId="0" fillId="24" borderId="17" xfId="0" applyNumberFormat="1" applyFill="1" applyBorder="1" applyAlignment="1" applyProtection="1">
      <alignment horizontal="center" vertical="center"/>
      <protection hidden="1"/>
    </xf>
    <xf numFmtId="165" fontId="0" fillId="24" borderId="15" xfId="0" applyNumberFormat="1" applyFont="1" applyFill="1" applyBorder="1" applyAlignment="1" applyProtection="1">
      <alignment horizontal="center" vertical="center" shrinkToFit="1"/>
      <protection hidden="1"/>
    </xf>
    <xf numFmtId="165" fontId="0" fillId="24" borderId="0" xfId="0" applyNumberFormat="1" applyFont="1" applyFill="1" applyBorder="1" applyAlignment="1" applyProtection="1">
      <alignment horizontal="center" vertical="center" shrinkToFit="1"/>
      <protection hidden="1"/>
    </xf>
    <xf numFmtId="165" fontId="0" fillId="24" borderId="17" xfId="0" applyNumberFormat="1" applyFont="1" applyFill="1" applyBorder="1" applyAlignment="1" applyProtection="1">
      <alignment horizontal="center" vertical="center" shrinkToFit="1"/>
      <protection hidden="1"/>
    </xf>
    <xf numFmtId="164" fontId="0" fillId="24" borderId="15" xfId="0" applyFont="1" applyFill="1" applyBorder="1" applyAlignment="1" applyProtection="1">
      <alignment shrinkToFit="1"/>
      <protection hidden="1"/>
    </xf>
    <xf numFmtId="164" fontId="0" fillId="24" borderId="0" xfId="0" applyFont="1" applyFill="1" applyBorder="1" applyAlignment="1" applyProtection="1">
      <alignment shrinkToFit="1"/>
      <protection hidden="1"/>
    </xf>
    <xf numFmtId="164" fontId="0" fillId="24" borderId="17" xfId="0" applyFont="1" applyFill="1" applyBorder="1" applyAlignment="1" applyProtection="1">
      <alignment shrinkToFit="1"/>
      <protection hidden="1"/>
    </xf>
    <xf numFmtId="164" fontId="0" fillId="24" borderId="15" xfId="0" applyFont="1" applyFill="1" applyBorder="1" applyAlignment="1" applyProtection="1">
      <alignment horizontal="center" vertical="center" shrinkToFit="1"/>
      <protection hidden="1"/>
    </xf>
    <xf numFmtId="164" fontId="0" fillId="24" borderId="0" xfId="0" applyFont="1" applyFill="1" applyBorder="1" applyAlignment="1" applyProtection="1">
      <alignment horizontal="center" vertical="center" shrinkToFit="1"/>
      <protection hidden="1"/>
    </xf>
    <xf numFmtId="164" fontId="0" fillId="24" borderId="17" xfId="0" applyFont="1" applyFill="1" applyBorder="1" applyAlignment="1" applyProtection="1">
      <alignment horizontal="center" vertical="center" shrinkToFit="1"/>
      <protection hidden="1"/>
    </xf>
    <xf numFmtId="164" fontId="19" fillId="25" borderId="15" xfId="0" applyFont="1" applyFill="1" applyBorder="1" applyAlignment="1" applyProtection="1">
      <alignment/>
      <protection hidden="1"/>
    </xf>
    <xf numFmtId="164" fontId="0" fillId="25" borderId="0" xfId="0" applyFill="1" applyBorder="1" applyAlignment="1" applyProtection="1">
      <alignment/>
      <protection hidden="1"/>
    </xf>
    <xf numFmtId="165" fontId="0" fillId="24" borderId="18" xfId="0" applyNumberFormat="1" applyFill="1" applyBorder="1" applyAlignment="1" applyProtection="1">
      <alignment horizontal="center" vertical="center"/>
      <protection hidden="1"/>
    </xf>
    <xf numFmtId="165" fontId="0" fillId="24" borderId="19" xfId="0" applyNumberFormat="1" applyFill="1" applyBorder="1" applyAlignment="1" applyProtection="1">
      <alignment horizontal="center" vertical="center"/>
      <protection hidden="1"/>
    </xf>
    <xf numFmtId="165" fontId="0" fillId="24" borderId="23" xfId="0" applyNumberFormat="1" applyFill="1" applyBorder="1" applyAlignment="1" applyProtection="1">
      <alignment horizontal="center" vertical="center"/>
      <protection hidden="1"/>
    </xf>
    <xf numFmtId="165" fontId="0" fillId="11" borderId="10" xfId="0" applyNumberFormat="1" applyFill="1" applyBorder="1" applyAlignment="1" applyProtection="1">
      <alignment/>
      <protection hidden="1"/>
    </xf>
    <xf numFmtId="164" fontId="19" fillId="11" borderId="10" xfId="0" applyFont="1" applyFill="1" applyBorder="1" applyAlignment="1" applyProtection="1">
      <alignment horizontal="center" vertical="center" shrinkToFit="1"/>
      <protection hidden="1"/>
    </xf>
    <xf numFmtId="164" fontId="0" fillId="24" borderId="0" xfId="0" applyFill="1" applyAlignment="1" applyProtection="1">
      <alignment/>
      <protection/>
    </xf>
    <xf numFmtId="164" fontId="20" fillId="25" borderId="0" xfId="0" applyFont="1" applyFill="1" applyBorder="1" applyAlignment="1" applyProtection="1">
      <alignment shrinkToFit="1"/>
      <protection/>
    </xf>
    <xf numFmtId="164" fontId="15" fillId="24" borderId="10" xfId="0" applyFont="1" applyFill="1" applyBorder="1" applyAlignment="1" applyProtection="1">
      <alignment horizontal="center" vertical="center" shrinkToFit="1"/>
      <protection/>
    </xf>
    <xf numFmtId="164" fontId="0" fillId="24" borderId="0" xfId="0" applyFont="1" applyFill="1" applyAlignment="1" applyProtection="1">
      <alignment horizontal="center" vertical="center" shrinkToFit="1"/>
      <protection/>
    </xf>
    <xf numFmtId="164" fontId="15" fillId="25" borderId="11" xfId="0" applyFont="1" applyFill="1" applyBorder="1" applyAlignment="1" applyProtection="1">
      <alignment horizontal="center" vertical="center" shrinkToFit="1"/>
      <protection/>
    </xf>
    <xf numFmtId="164" fontId="15" fillId="24" borderId="13" xfId="0" applyFont="1" applyFill="1" applyBorder="1" applyAlignment="1" applyProtection="1">
      <alignment horizontal="center" vertical="center" shrinkToFit="1"/>
      <protection/>
    </xf>
    <xf numFmtId="164" fontId="0" fillId="10" borderId="0" xfId="0" applyFont="1" applyFill="1" applyAlignment="1" applyProtection="1">
      <alignment/>
      <protection locked="0"/>
    </xf>
    <xf numFmtId="164" fontId="0" fillId="24" borderId="0" xfId="0" applyFill="1" applyAlignment="1">
      <alignment/>
    </xf>
    <xf numFmtId="164" fontId="20" fillId="24" borderId="0" xfId="0" applyFont="1" applyFill="1" applyBorder="1" applyAlignment="1">
      <alignment horizontal="center" vertical="center"/>
    </xf>
    <xf numFmtId="164" fontId="0" fillId="25" borderId="24" xfId="0" applyFont="1" applyFill="1" applyBorder="1" applyAlignment="1">
      <alignment/>
    </xf>
    <xf numFmtId="164" fontId="0" fillId="25" borderId="25" xfId="0" applyFont="1" applyFill="1" applyBorder="1" applyAlignment="1">
      <alignment/>
    </xf>
    <xf numFmtId="164" fontId="0" fillId="25" borderId="26" xfId="0" applyNumberFormat="1" applyFill="1" applyBorder="1" applyAlignment="1">
      <alignment/>
    </xf>
    <xf numFmtId="164" fontId="0" fillId="25" borderId="25" xfId="0" applyFill="1" applyBorder="1" applyAlignment="1">
      <alignment/>
    </xf>
    <xf numFmtId="164" fontId="0" fillId="0" borderId="27" xfId="0" applyFont="1" applyBorder="1" applyAlignment="1">
      <alignment horizontal="center" vertical="center" wrapText="1"/>
    </xf>
    <xf numFmtId="164" fontId="0" fillId="0" borderId="28" xfId="0" applyFont="1" applyBorder="1" applyAlignment="1">
      <alignment horizontal="center" vertical="center" wrapText="1"/>
    </xf>
    <xf numFmtId="164" fontId="0" fillId="0" borderId="29" xfId="0" applyBorder="1" applyAlignment="1">
      <alignment horizontal="center" vertical="center" wrapText="1"/>
    </xf>
    <xf numFmtId="164" fontId="0" fillId="24" borderId="29" xfId="0" applyFill="1" applyBorder="1" applyAlignment="1">
      <alignment/>
    </xf>
    <xf numFmtId="164" fontId="0" fillId="26" borderId="30" xfId="0" applyNumberFormat="1" applyFill="1" applyBorder="1" applyAlignment="1" applyProtection="1">
      <alignment horizontal="center" vertical="center" wrapText="1"/>
      <protection locked="0"/>
    </xf>
    <xf numFmtId="164" fontId="0" fillId="26" borderId="0" xfId="0" applyNumberFormat="1" applyFill="1" applyAlignment="1" applyProtection="1">
      <alignment horizontal="center" vertical="center" wrapText="1"/>
      <protection locked="0"/>
    </xf>
    <xf numFmtId="164" fontId="0" fillId="24" borderId="0" xfId="0" applyFill="1" applyAlignment="1">
      <alignment horizontal="center" vertical="center" wrapText="1"/>
    </xf>
    <xf numFmtId="164" fontId="0" fillId="24" borderId="31" xfId="0" applyFill="1" applyBorder="1" applyAlignment="1">
      <alignment horizontal="center" vertical="center" wrapText="1"/>
    </xf>
    <xf numFmtId="164" fontId="0" fillId="24" borderId="30" xfId="0" applyFill="1" applyBorder="1" applyAlignment="1">
      <alignment horizontal="center" vertical="center" wrapText="1"/>
    </xf>
    <xf numFmtId="166" fontId="0" fillId="26" borderId="30" xfId="0" applyNumberFormat="1" applyFill="1" applyBorder="1" applyAlignment="1" applyProtection="1">
      <alignment horizontal="center" vertical="center" wrapText="1"/>
      <protection locked="0"/>
    </xf>
    <xf numFmtId="166" fontId="0" fillId="26" borderId="0" xfId="0" applyNumberFormat="1" applyFill="1" applyAlignment="1" applyProtection="1">
      <alignment horizontal="center" vertical="center" wrapText="1"/>
      <protection locked="0"/>
    </xf>
    <xf numFmtId="166" fontId="0" fillId="26" borderId="32" xfId="0" applyNumberFormat="1" applyFill="1" applyBorder="1" applyAlignment="1" applyProtection="1">
      <alignment horizontal="center" vertical="center" wrapText="1"/>
      <protection locked="0"/>
    </xf>
    <xf numFmtId="166" fontId="0" fillId="26" borderId="33" xfId="0" applyNumberFormat="1" applyFill="1" applyBorder="1" applyAlignment="1" applyProtection="1">
      <alignment horizontal="center" vertical="center" wrapText="1"/>
      <protection locked="0"/>
    </xf>
    <xf numFmtId="164" fontId="0" fillId="24" borderId="33" xfId="0" applyFill="1" applyBorder="1" applyAlignment="1">
      <alignment horizontal="center" vertical="center" wrapText="1"/>
    </xf>
    <xf numFmtId="164" fontId="0" fillId="24" borderId="34" xfId="0" applyFill="1" applyBorder="1" applyAlignment="1">
      <alignment horizontal="center" vertical="center" wrapText="1"/>
    </xf>
    <xf numFmtId="164" fontId="0" fillId="24" borderId="32" xfId="0" applyFill="1" applyBorder="1" applyAlignment="1">
      <alignment horizontal="center" vertical="center" wrapText="1"/>
    </xf>
    <xf numFmtId="164" fontId="0" fillId="24" borderId="28" xfId="0" applyFill="1" applyBorder="1" applyAlignment="1">
      <alignment/>
    </xf>
    <xf numFmtId="166" fontId="0" fillId="24" borderId="0" xfId="0" applyNumberFormat="1" applyFill="1" applyAlignment="1">
      <alignment/>
    </xf>
    <xf numFmtId="164" fontId="0" fillId="24" borderId="0" xfId="0" applyFill="1" applyAlignment="1">
      <alignment horizontal="center" vertical="center"/>
    </xf>
    <xf numFmtId="164" fontId="0" fillId="24" borderId="33" xfId="0" applyFill="1" applyBorder="1" applyAlignment="1">
      <alignment horizontal="center" vertical="center"/>
    </xf>
    <xf numFmtId="164" fontId="0" fillId="25" borderId="35" xfId="0" applyFont="1" applyFill="1" applyBorder="1" applyAlignment="1">
      <alignment horizontal="center" vertical="center" wrapText="1"/>
    </xf>
    <xf numFmtId="164" fontId="0" fillId="27" borderId="36" xfId="0" applyFont="1" applyFill="1" applyBorder="1" applyAlignment="1">
      <alignment horizontal="center" vertical="center"/>
    </xf>
    <xf numFmtId="164" fontId="0" fillId="27" borderId="37" xfId="0" applyFont="1" applyFill="1" applyBorder="1" applyAlignment="1">
      <alignment horizontal="center" vertical="center"/>
    </xf>
    <xf numFmtId="164" fontId="0" fillId="27" borderId="38" xfId="0" applyFont="1" applyFill="1" applyBorder="1" applyAlignment="1">
      <alignment horizontal="center" vertical="center"/>
    </xf>
    <xf numFmtId="164" fontId="0" fillId="27" borderId="39" xfId="0" applyFill="1" applyBorder="1" applyAlignment="1">
      <alignment horizontal="center" vertical="center"/>
    </xf>
    <xf numFmtId="164" fontId="0" fillId="27" borderId="40" xfId="0" applyFill="1" applyBorder="1" applyAlignment="1">
      <alignment horizontal="center" vertical="center"/>
    </xf>
    <xf numFmtId="164" fontId="0" fillId="27" borderId="41" xfId="0" applyFill="1" applyBorder="1" applyAlignment="1">
      <alignment horizontal="center" vertical="center"/>
    </xf>
    <xf numFmtId="164" fontId="0" fillId="27" borderId="42" xfId="0" applyFill="1" applyBorder="1" applyAlignment="1">
      <alignment horizontal="center" vertical="center"/>
    </xf>
    <xf numFmtId="164" fontId="0" fillId="27" borderId="43" xfId="0" applyFill="1" applyBorder="1" applyAlignment="1">
      <alignment horizontal="center" vertical="center"/>
    </xf>
    <xf numFmtId="164" fontId="0" fillId="27" borderId="44" xfId="0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workbookViewId="0" topLeftCell="A1">
      <pane ySplit="65535" topLeftCell="A1" activePane="topLeft" state="split"/>
      <selection pane="topLeft" activeCell="C9" sqref="C9"/>
      <selection pane="bottomLeft" activeCell="A1" sqref="A1"/>
    </sheetView>
  </sheetViews>
  <sheetFormatPr defaultColWidth="9.140625" defaultRowHeight="15"/>
  <cols>
    <col min="1" max="1" width="16.421875" style="1" customWidth="1"/>
    <col min="2" max="3" width="2.00390625" style="1" customWidth="1"/>
    <col min="4" max="4" width="3.00390625" style="1" customWidth="1"/>
    <col min="5" max="11" width="2.00390625" style="1" customWidth="1"/>
    <col min="12" max="13" width="2.140625" style="1" customWidth="1"/>
    <col min="14" max="14" width="9.7109375" style="1" customWidth="1"/>
    <col min="15" max="25" width="9.140625" style="1" customWidth="1"/>
    <col min="26" max="26" width="12.8515625" style="1" customWidth="1"/>
    <col min="27" max="16384" width="9.140625" style="1" customWidth="1"/>
  </cols>
  <sheetData>
    <row r="1" spans="1:18" ht="16.5">
      <c r="A1" s="2" t="s">
        <v>0</v>
      </c>
      <c r="B1" s="3">
        <v>1</v>
      </c>
      <c r="C1" s="4">
        <v>0</v>
      </c>
      <c r="D1" s="4">
        <v>2</v>
      </c>
      <c r="E1" s="5">
        <v>4</v>
      </c>
      <c r="N1" s="6" t="s">
        <v>1</v>
      </c>
      <c r="O1" s="7"/>
      <c r="P1" s="7"/>
      <c r="Q1" s="8"/>
      <c r="R1" s="9" t="s">
        <v>2</v>
      </c>
    </row>
    <row r="2" spans="1:18" ht="16.5">
      <c r="A2" s="10" t="s">
        <v>3</v>
      </c>
      <c r="B2" s="11">
        <f>N12</f>
        <v>0</v>
      </c>
      <c r="C2" s="12">
        <f>O12</f>
        <v>1</v>
      </c>
      <c r="D2" s="12">
        <f>P12</f>
        <v>0</v>
      </c>
      <c r="E2" s="12">
        <f>Q12</f>
        <v>0</v>
      </c>
      <c r="F2" s="12">
        <f>R12</f>
        <v>0</v>
      </c>
      <c r="G2" s="12">
        <f>S12</f>
        <v>0</v>
      </c>
      <c r="H2" s="12">
        <f>T12</f>
        <v>0</v>
      </c>
      <c r="I2" s="12">
        <f>U12</f>
        <v>0</v>
      </c>
      <c r="J2" s="12">
        <f>V12</f>
        <v>0</v>
      </c>
      <c r="K2" s="12">
        <f>W12</f>
        <v>0</v>
      </c>
      <c r="L2" s="12">
        <f>X12</f>
        <v>0</v>
      </c>
      <c r="M2" s="13">
        <f>Y12</f>
        <v>0</v>
      </c>
      <c r="N2" s="14">
        <v>3</v>
      </c>
      <c r="O2" s="15">
        <v>2</v>
      </c>
      <c r="P2" s="15">
        <v>1</v>
      </c>
      <c r="Q2" s="15">
        <v>0</v>
      </c>
      <c r="R2" s="16">
        <f>MAX(N2:Q2)</f>
        <v>3</v>
      </c>
    </row>
    <row r="3" spans="14:18" ht="15">
      <c r="N3" s="14">
        <f>10^N2</f>
        <v>1000</v>
      </c>
      <c r="O3" s="15">
        <f>10^O2</f>
        <v>100</v>
      </c>
      <c r="P3" s="15">
        <f>10^P2</f>
        <v>10</v>
      </c>
      <c r="Q3" s="17">
        <f>10^Q2</f>
        <v>1</v>
      </c>
      <c r="R3" s="18" t="s">
        <v>4</v>
      </c>
    </row>
    <row r="4" spans="14:19" ht="15">
      <c r="N4" s="19">
        <f>B1*N3</f>
        <v>1000</v>
      </c>
      <c r="O4" s="20">
        <f>C1*O3</f>
        <v>0</v>
      </c>
      <c r="P4" s="20">
        <f>D1*P3</f>
        <v>20</v>
      </c>
      <c r="Q4" s="20">
        <f>E1*Q3</f>
        <v>4</v>
      </c>
      <c r="R4" s="1" t="s">
        <v>5</v>
      </c>
      <c r="S4" s="21">
        <f>SUM(N4:Q4)</f>
        <v>1024</v>
      </c>
    </row>
    <row r="5" spans="14:25" ht="15.75"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4"/>
    </row>
    <row r="6" spans="14:25" ht="15">
      <c r="N6" s="25" t="s">
        <v>6</v>
      </c>
      <c r="O6" s="26"/>
      <c r="P6" s="26"/>
      <c r="Q6" s="26"/>
      <c r="R6" s="26"/>
      <c r="S6" s="26"/>
      <c r="T6" s="26"/>
      <c r="U6" s="26"/>
      <c r="V6" s="26"/>
      <c r="W6" s="27"/>
      <c r="X6" s="27"/>
      <c r="Y6" s="28"/>
    </row>
    <row r="7" spans="14:25" ht="15">
      <c r="N7" s="14">
        <f>IF(S4&lt;2,S4,S4/2)</f>
        <v>512</v>
      </c>
      <c r="O7" s="15">
        <f>IF(N7="","",(N7-N9)/2)</f>
        <v>256</v>
      </c>
      <c r="P7" s="15">
        <f>IF(O7="","",(O7-O9)/2)</f>
        <v>128</v>
      </c>
      <c r="Q7" s="15">
        <f>IF(P7="","",(P7-P9)/2)</f>
        <v>64</v>
      </c>
      <c r="R7" s="15">
        <f>IF(Q7="","",(Q7-Q9)/2)</f>
        <v>32</v>
      </c>
      <c r="S7" s="15">
        <f>IF(R7="","",(R7-R9)/2)</f>
        <v>16</v>
      </c>
      <c r="T7" s="15">
        <f>IF(S7="","",(S7-S9)/2)</f>
        <v>8</v>
      </c>
      <c r="U7" s="15">
        <f>IF(T7="","",(T7-T9)/2)</f>
        <v>4</v>
      </c>
      <c r="V7" s="15">
        <f>IF(U7="","",(U7-U9)/2)</f>
        <v>2</v>
      </c>
      <c r="W7" s="15">
        <f>IF(V7="","",(V7-V9)/2)</f>
        <v>1</v>
      </c>
      <c r="X7" s="15">
        <f>IF(W7="","",(W7-W9)/2)</f>
        <v>0.5</v>
      </c>
      <c r="Y7" s="17">
        <f>IF(X7="","",(X7-X9)/2)</f>
        <v>0</v>
      </c>
    </row>
    <row r="8" spans="14:25" ht="15">
      <c r="N8" s="14" t="s">
        <v>7</v>
      </c>
      <c r="O8" s="15" t="s">
        <v>7</v>
      </c>
      <c r="P8" s="15" t="s">
        <v>7</v>
      </c>
      <c r="Q8" s="15" t="s">
        <v>7</v>
      </c>
      <c r="R8" s="15" t="s">
        <v>7</v>
      </c>
      <c r="S8" s="15" t="s">
        <v>7</v>
      </c>
      <c r="T8" s="15" t="s">
        <v>7</v>
      </c>
      <c r="U8" s="15" t="s">
        <v>7</v>
      </c>
      <c r="V8" s="15" t="s">
        <v>7</v>
      </c>
      <c r="W8" s="15" t="s">
        <v>7</v>
      </c>
      <c r="X8" s="15" t="s">
        <v>7</v>
      </c>
      <c r="Y8" s="17" t="s">
        <v>7</v>
      </c>
    </row>
    <row r="9" spans="14:25" ht="15">
      <c r="N9" s="29">
        <f>IF(N7="","",N7-FLOOR(N7,1))</f>
        <v>0</v>
      </c>
      <c r="O9" s="30">
        <f>IF(O7="","",O7-FLOOR(O7,1))</f>
        <v>0</v>
      </c>
      <c r="P9" s="30">
        <f>IF(P7="","",P7-FLOOR(P7,1))</f>
        <v>0</v>
      </c>
      <c r="Q9" s="30">
        <f>IF(Q7="","",Q7-FLOOR(Q7,1))</f>
        <v>0</v>
      </c>
      <c r="R9" s="30">
        <f>IF(R7="","",R7-FLOOR(R7,1))</f>
        <v>0</v>
      </c>
      <c r="S9" s="30">
        <f>IF(S7="","",S7-FLOOR(S7,1))</f>
        <v>0</v>
      </c>
      <c r="T9" s="30">
        <f>IF(T7="","",T7-FLOOR(T7,1))</f>
        <v>0</v>
      </c>
      <c r="U9" s="30">
        <f>IF(U7="","",U7-FLOOR(U7,1))</f>
        <v>0</v>
      </c>
      <c r="V9" s="30">
        <f>IF(V7="","",V7-FLOOR(V7,1))</f>
        <v>0</v>
      </c>
      <c r="W9" s="30">
        <f>IF(W7="","",W7-FLOOR(W7,1))</f>
        <v>0</v>
      </c>
      <c r="X9" s="30">
        <f>IF(X7="","",X7-FLOOR(X7,1))</f>
        <v>0.5</v>
      </c>
      <c r="Y9" s="31">
        <f>IF(Y7="","",Y7-FLOOR(Y7,1))</f>
        <v>0</v>
      </c>
    </row>
    <row r="10" spans="14:25" ht="15">
      <c r="N10" s="29">
        <f>IF(N9="","",IF(N9&gt;=0.5,1,0))</f>
        <v>0</v>
      </c>
      <c r="O10" s="30">
        <f>IF(O9="","",IF(O9&gt;=0.5,1,0))</f>
        <v>0</v>
      </c>
      <c r="P10" s="30">
        <f>IF(P9="","",IF(P9&gt;=0.5,1,0))</f>
        <v>0</v>
      </c>
      <c r="Q10" s="30">
        <f>IF(Q9="","",IF(Q9&gt;=0.5,1,0))</f>
        <v>0</v>
      </c>
      <c r="R10" s="30">
        <f>IF(R9="","",IF(R9&gt;=0.5,1,0))</f>
        <v>0</v>
      </c>
      <c r="S10" s="30">
        <f>IF(S9="","",IF(S9&gt;=0.5,1,0))</f>
        <v>0</v>
      </c>
      <c r="T10" s="30">
        <f>IF(T9="","",IF(T9&gt;=0.5,1,0))</f>
        <v>0</v>
      </c>
      <c r="U10" s="30">
        <f>IF(U9="","",IF(U9&gt;=0.5,1,0))</f>
        <v>0</v>
      </c>
      <c r="V10" s="30">
        <f>IF(V9="","",IF(V9&gt;=0.5,1,0))</f>
        <v>0</v>
      </c>
      <c r="W10" s="30">
        <f>IF(W9="","",IF(W9&gt;=0.5,1,0))</f>
        <v>0</v>
      </c>
      <c r="X10" s="30">
        <f>IF(X9="","",IF(X9&gt;=0.5,1,0))</f>
        <v>1</v>
      </c>
      <c r="Y10" s="31">
        <f>IF(Y9="","",IF(Y9&gt;=0.5,1,0))</f>
        <v>0</v>
      </c>
    </row>
    <row r="11" spans="14:25" ht="15">
      <c r="N11" s="32" t="s">
        <v>8</v>
      </c>
      <c r="O11" s="33" t="s">
        <v>8</v>
      </c>
      <c r="P11" s="33" t="s">
        <v>8</v>
      </c>
      <c r="Q11" s="33" t="s">
        <v>8</v>
      </c>
      <c r="R11" s="33" t="s">
        <v>8</v>
      </c>
      <c r="S11" s="33" t="s">
        <v>8</v>
      </c>
      <c r="T11" s="33" t="s">
        <v>8</v>
      </c>
      <c r="U11" s="33" t="s">
        <v>8</v>
      </c>
      <c r="V11" s="33" t="s">
        <v>8</v>
      </c>
      <c r="W11" s="33" t="s">
        <v>8</v>
      </c>
      <c r="X11" s="33" t="s">
        <v>8</v>
      </c>
      <c r="Y11" s="34" t="s">
        <v>8</v>
      </c>
    </row>
    <row r="12" spans="14:25" ht="15.75">
      <c r="N12" s="29">
        <f>IF(Y10="","",Y10)</f>
        <v>0</v>
      </c>
      <c r="O12" s="30">
        <f>IF(X10="","",X10)</f>
        <v>1</v>
      </c>
      <c r="P12" s="30">
        <f>IF(W10="","",W10)</f>
        <v>0</v>
      </c>
      <c r="Q12" s="30">
        <f>IF(V10="","",V10)</f>
        <v>0</v>
      </c>
      <c r="R12" s="30">
        <f>IF(U10="","",U10)</f>
        <v>0</v>
      </c>
      <c r="S12" s="30">
        <f>IF(T10="","",T10)</f>
        <v>0</v>
      </c>
      <c r="T12" s="30">
        <f>IF(S10="","",S10)</f>
        <v>0</v>
      </c>
      <c r="U12" s="30">
        <f>IF(R10="","",R10)</f>
        <v>0</v>
      </c>
      <c r="V12" s="30">
        <f>IF(Q10="","",Q10)</f>
        <v>0</v>
      </c>
      <c r="W12" s="30">
        <f>IF(P10="","",P10)</f>
        <v>0</v>
      </c>
      <c r="X12" s="30">
        <f>IF(O10="","",O10)</f>
        <v>0</v>
      </c>
      <c r="Y12" s="31">
        <f>IF(N10="","",N10)</f>
        <v>0</v>
      </c>
    </row>
    <row r="13" spans="14:26" ht="15.75">
      <c r="N13" s="35" t="s">
        <v>9</v>
      </c>
      <c r="O13" s="36" t="s">
        <v>9</v>
      </c>
      <c r="P13" s="36" t="s">
        <v>9</v>
      </c>
      <c r="Q13" s="36" t="s">
        <v>9</v>
      </c>
      <c r="R13" s="36" t="s">
        <v>9</v>
      </c>
      <c r="S13" s="36" t="s">
        <v>9</v>
      </c>
      <c r="T13" s="36" t="s">
        <v>9</v>
      </c>
      <c r="U13" s="36" t="s">
        <v>9</v>
      </c>
      <c r="V13" s="36" t="s">
        <v>9</v>
      </c>
      <c r="W13" s="36" t="s">
        <v>9</v>
      </c>
      <c r="X13" s="36" t="s">
        <v>9</v>
      </c>
      <c r="Y13" s="37" t="s">
        <v>9</v>
      </c>
      <c r="Z13" s="9" t="s">
        <v>2</v>
      </c>
    </row>
    <row r="14" spans="14:26" ht="15.75">
      <c r="N14" s="14">
        <f>IF(N12&lt;&gt;"",0,"")</f>
        <v>0</v>
      </c>
      <c r="O14" s="15">
        <f>IF(N14="",IF(O12&lt;&gt;"",0,""),IF(O12&lt;&gt;"",N14+1,""))</f>
        <v>1</v>
      </c>
      <c r="P14" s="15">
        <f>IF(O14="",IF(P12&lt;&gt;"",0,""),IF(P12&lt;&gt;"",O14+1,""))</f>
        <v>2</v>
      </c>
      <c r="Q14" s="15">
        <f>IF(P14="",IF(Q12&lt;&gt;"",0,""),IF(Q12&lt;&gt;"",P14+1,""))</f>
        <v>3</v>
      </c>
      <c r="R14" s="15">
        <f>IF(Q14="",IF(R12&lt;&gt;"",0,""),IF(R12&lt;&gt;"",Q14+1,""))</f>
        <v>4</v>
      </c>
      <c r="S14" s="15">
        <f>IF(R14="",IF(S12&lt;&gt;"",0,""),IF(S12&lt;&gt;"",R14+1,""))</f>
        <v>5</v>
      </c>
      <c r="T14" s="15">
        <f>IF(S14="",IF(T12&lt;&gt;"",0,""),IF(T12&lt;&gt;"",S14+1,""))</f>
        <v>6</v>
      </c>
      <c r="U14" s="15">
        <f>IF(T14="",IF(U12&lt;&gt;"",0,""),IF(U12&lt;&gt;"",T14+1,""))</f>
        <v>7</v>
      </c>
      <c r="V14" s="15">
        <f>IF(U14="",IF(V12&lt;&gt;"",0,""),IF(V12&lt;&gt;"",U14+1,""))</f>
        <v>8</v>
      </c>
      <c r="W14" s="15">
        <f>IF(V14="",IF(W12&lt;&gt;"",0,""),IF(W12&lt;&gt;"",V14+1,""))</f>
        <v>9</v>
      </c>
      <c r="X14" s="15">
        <f>IF(W14="",IF(X12&lt;&gt;"",0,""),IF(X12&lt;&gt;"",W14+1,""))</f>
        <v>10</v>
      </c>
      <c r="Y14" s="17">
        <f>IF(X14="",IF(Y12&lt;&gt;"",0,""),IF(Y12&lt;&gt;"",X14+1,""))</f>
        <v>11</v>
      </c>
      <c r="Z14" s="16">
        <f>MAX(V14:Y14)</f>
        <v>11</v>
      </c>
    </row>
    <row r="15" spans="14:25" ht="15.75">
      <c r="N15" s="38" t="s">
        <v>10</v>
      </c>
      <c r="O15" s="39" t="s">
        <v>10</v>
      </c>
      <c r="P15" s="39" t="s">
        <v>10</v>
      </c>
      <c r="Q15" s="39" t="s">
        <v>10</v>
      </c>
      <c r="R15" s="39" t="s">
        <v>10</v>
      </c>
      <c r="S15" s="39" t="s">
        <v>10</v>
      </c>
      <c r="T15" s="39" t="s">
        <v>10</v>
      </c>
      <c r="U15" s="39" t="s">
        <v>10</v>
      </c>
      <c r="V15" s="39" t="s">
        <v>10</v>
      </c>
      <c r="W15" s="39" t="s">
        <v>10</v>
      </c>
      <c r="X15" s="39" t="s">
        <v>10</v>
      </c>
      <c r="Y15" s="40" t="s">
        <v>10</v>
      </c>
    </row>
    <row r="16" spans="14:25" ht="15">
      <c r="N16" s="14">
        <f>IF(N14&lt;&gt;"",Z14,"")</f>
        <v>11</v>
      </c>
      <c r="O16" s="15">
        <f>IF(N16="",IF(O14&lt;&gt;"",$R$2,""),IF(O14&lt;&gt;"",N16-1,""))</f>
        <v>10</v>
      </c>
      <c r="P16" s="15">
        <f>IF(O16="",IF(P14&lt;&gt;"",$R$2,""),IF(P14&lt;&gt;"",O16-1,""))</f>
        <v>9</v>
      </c>
      <c r="Q16" s="15">
        <f>IF(P16="",IF(Q14&lt;&gt;"",$R$2,""),IF(Q14&lt;&gt;"",P16-1,""))</f>
        <v>8</v>
      </c>
      <c r="R16" s="15">
        <f>IF(Q16="",IF(R14&lt;&gt;"",$R$2,""),IF(R14&lt;&gt;"",Q16-1,""))</f>
        <v>7</v>
      </c>
      <c r="S16" s="15">
        <f>IF(R16="",IF(S14&lt;&gt;"",$R$2,""),IF(S14&lt;&gt;"",R16-1,""))</f>
        <v>6</v>
      </c>
      <c r="T16" s="15">
        <f>IF(S16="",IF(T14&lt;&gt;"",$R$2,""),IF(T14&lt;&gt;"",S16-1,""))</f>
        <v>5</v>
      </c>
      <c r="U16" s="15">
        <f>IF(T16="",IF(U14&lt;&gt;"",$R$2,""),IF(U14&lt;&gt;"",T16-1,""))</f>
        <v>4</v>
      </c>
      <c r="V16" s="15">
        <f>IF(U16="",IF(V14&lt;&gt;"",$R$2,""),IF(V14&lt;&gt;"",U16-1,""))</f>
        <v>3</v>
      </c>
      <c r="W16" s="15">
        <f>IF(V16="",IF(W14&lt;&gt;"",$R$2,""),IF(W14&lt;&gt;"",V16-1,""))</f>
        <v>2</v>
      </c>
      <c r="X16" s="15">
        <f>IF(W16="",IF(X14&lt;&gt;"",$R$2,""),IF(X14&lt;&gt;"",W16-1,""))</f>
        <v>1</v>
      </c>
      <c r="Y16" s="17">
        <f>IF(X16="",IF(Y14&lt;&gt;"",$R$2,""),IF(Y14&lt;&gt;"",X16-1,""))</f>
        <v>0</v>
      </c>
    </row>
    <row r="17" spans="14:25" ht="15.75">
      <c r="N17" s="41" t="s">
        <v>11</v>
      </c>
      <c r="O17" s="42"/>
      <c r="P17" s="42"/>
      <c r="Q17" s="42"/>
      <c r="R17" s="42"/>
      <c r="S17" s="42"/>
      <c r="T17" s="27"/>
      <c r="U17" s="27"/>
      <c r="V17" s="27"/>
      <c r="W17" s="27"/>
      <c r="X17" s="27"/>
      <c r="Y17" s="28"/>
    </row>
    <row r="18" spans="14:26" ht="16.5">
      <c r="N18" s="43">
        <f>IF(N16="","",N12*(2^N16))</f>
        <v>0</v>
      </c>
      <c r="O18" s="44">
        <f>IF(O16="","",O12*(2^O16))</f>
        <v>1024</v>
      </c>
      <c r="P18" s="44">
        <f>IF(P16="","",P12*(2^P16))</f>
        <v>0</v>
      </c>
      <c r="Q18" s="44">
        <f>IF(Q16="","",Q12*(2^Q16))</f>
        <v>0</v>
      </c>
      <c r="R18" s="44">
        <f>IF(R16="","",R12*(2^R16))</f>
        <v>0</v>
      </c>
      <c r="S18" s="44">
        <f>IF(S16="","",S12*(2^S16))</f>
        <v>0</v>
      </c>
      <c r="T18" s="44">
        <f>IF(T16="","",T12*(2^T16))</f>
        <v>0</v>
      </c>
      <c r="U18" s="44">
        <f>IF(U16="","",U12*(2^U16))</f>
        <v>0</v>
      </c>
      <c r="V18" s="44">
        <f>IF(V16="","",V12*(2^V16))</f>
        <v>0</v>
      </c>
      <c r="W18" s="44">
        <f>IF(W16="","",W12*(2^W16))</f>
        <v>0</v>
      </c>
      <c r="X18" s="44">
        <f>IF(X16="","",X12*(2^X16))</f>
        <v>0</v>
      </c>
      <c r="Y18" s="45">
        <f>IF(Y16="","",Y12*(2^Y16))</f>
        <v>0</v>
      </c>
      <c r="Z18" s="46">
        <f>SUM(N18:Y18)</f>
        <v>1024</v>
      </c>
    </row>
    <row r="21" spans="1:14" ht="16.5">
      <c r="A21" s="47" t="s">
        <v>12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</sheetData>
  <sheetProtection password="CAAD" sheet="1"/>
  <mergeCells count="1">
    <mergeCell ref="A21:N21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pane ySplit="65535" topLeftCell="A1" activePane="topLeft" state="split"/>
      <selection pane="topLeft" activeCell="D18" sqref="D18"/>
      <selection pane="bottomLeft" activeCell="A1" sqref="A1"/>
    </sheetView>
  </sheetViews>
  <sheetFormatPr defaultColWidth="9.140625" defaultRowHeight="15"/>
  <cols>
    <col min="1" max="7" width="9.140625" style="48" customWidth="1"/>
    <col min="8" max="8" width="2.57421875" style="48" customWidth="1"/>
    <col min="9" max="16384" width="9.140625" style="48" customWidth="1"/>
  </cols>
  <sheetData>
    <row r="1" spans="1:4" ht="15.75">
      <c r="A1" s="49" t="s">
        <v>13</v>
      </c>
      <c r="B1" s="49"/>
      <c r="C1" s="49"/>
      <c r="D1" s="49"/>
    </row>
    <row r="2" spans="1:8" ht="16.5">
      <c r="A2" s="48" t="s">
        <v>14</v>
      </c>
      <c r="G2" s="50" t="s">
        <v>15</v>
      </c>
      <c r="H2" s="50"/>
    </row>
    <row r="3" spans="1:8" ht="16.5">
      <c r="A3" s="50" t="s">
        <v>16</v>
      </c>
      <c r="B3" s="50"/>
      <c r="C3" s="51" t="s">
        <v>5</v>
      </c>
      <c r="D3" s="50" t="s">
        <v>17</v>
      </c>
      <c r="E3" s="50"/>
      <c r="F3" s="51" t="s">
        <v>5</v>
      </c>
      <c r="G3" s="52">
        <f>B4/1000*100</f>
        <v>0.89</v>
      </c>
      <c r="H3" s="53" t="s">
        <v>18</v>
      </c>
    </row>
    <row r="4" spans="1:3" ht="15.75">
      <c r="A4" s="48" t="s">
        <v>19</v>
      </c>
      <c r="B4" s="54">
        <v>8.9</v>
      </c>
      <c r="C4" s="51" t="s">
        <v>20</v>
      </c>
    </row>
  </sheetData>
  <sheetProtection password="CAAD" sheet="1"/>
  <mergeCells count="4">
    <mergeCell ref="A1:D1"/>
    <mergeCell ref="G2:H2"/>
    <mergeCell ref="A3:B3"/>
    <mergeCell ref="D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pane ySplit="65535" topLeftCell="A1" activePane="topLeft" state="split"/>
      <selection pane="topLeft" activeCell="D19" sqref="D19"/>
      <selection pane="bottomLeft" activeCell="A1" sqref="A1"/>
    </sheetView>
  </sheetViews>
  <sheetFormatPr defaultColWidth="10.28125" defaultRowHeight="15"/>
  <cols>
    <col min="1" max="7" width="10.140625" style="55" customWidth="1"/>
    <col min="8" max="8" width="2.00390625" style="55" customWidth="1"/>
    <col min="9" max="9" width="10.140625" style="55" customWidth="1"/>
    <col min="10" max="10" width="11.8515625" style="55" customWidth="1"/>
    <col min="11" max="11" width="12.28125" style="55" customWidth="1"/>
    <col min="12" max="16384" width="10.140625" style="55" customWidth="1"/>
  </cols>
  <sheetData>
    <row r="1" spans="3:13" ht="15">
      <c r="C1" s="56" t="s">
        <v>21</v>
      </c>
      <c r="D1" s="56"/>
      <c r="I1" s="57" t="s">
        <v>22</v>
      </c>
      <c r="J1" s="58" t="s">
        <v>23</v>
      </c>
      <c r="K1" s="58" t="s">
        <v>24</v>
      </c>
      <c r="L1" s="58">
        <v>1</v>
      </c>
      <c r="M1" s="59" t="b">
        <f>TRUE</f>
        <v>1</v>
      </c>
    </row>
    <row r="2" spans="2:13" ht="15">
      <c r="B2" s="55" t="s">
        <v>25</v>
      </c>
      <c r="I2" s="57" t="s">
        <v>26</v>
      </c>
      <c r="J2" s="60"/>
      <c r="K2" s="60" t="s">
        <v>27</v>
      </c>
      <c r="L2" s="60">
        <v>0</v>
      </c>
      <c r="M2" s="59" t="b">
        <f>FALSE</f>
        <v>0</v>
      </c>
    </row>
    <row r="3" ht="15">
      <c r="B3" s="55" t="s">
        <v>28</v>
      </c>
    </row>
    <row r="4" ht="15">
      <c r="B4" s="55" t="s">
        <v>29</v>
      </c>
    </row>
    <row r="5" spans="2:10" ht="15">
      <c r="B5" s="55" t="s">
        <v>30</v>
      </c>
      <c r="I5" s="56" t="s">
        <v>31</v>
      </c>
      <c r="J5" s="56"/>
    </row>
    <row r="6" spans="2:10" ht="15.75">
      <c r="B6" s="61" t="s">
        <v>32</v>
      </c>
      <c r="C6" s="62" t="s">
        <v>33</v>
      </c>
      <c r="D6" s="62"/>
      <c r="E6" s="63"/>
      <c r="F6"/>
      <c r="I6" s="61"/>
      <c r="J6" s="64"/>
    </row>
    <row r="7" spans="2:10" ht="15.75">
      <c r="B7" s="65" t="b">
        <f>FALSE</f>
        <v>0</v>
      </c>
      <c r="C7" s="66" t="b">
        <f>TRUE</f>
        <v>1</v>
      </c>
      <c r="D7" s="67">
        <f>IF(B7+C7&gt;1,1,0)</f>
        <v>0</v>
      </c>
      <c r="E7" s="68" t="str">
        <f>IF(D7=0,"Falso","Vero")</f>
        <v>Falso</v>
      </c>
      <c r="I7" s="69" t="str">
        <f>E7</f>
        <v>Falso</v>
      </c>
      <c r="J7" s="68" t="b">
        <f>NOT(I7)</f>
        <v>1</v>
      </c>
    </row>
    <row r="8" spans="2:10" ht="15.75">
      <c r="B8" s="65" t="b">
        <f>FALSE</f>
        <v>0</v>
      </c>
      <c r="C8" s="66" t="b">
        <f>FALSE</f>
        <v>0</v>
      </c>
      <c r="D8" s="67">
        <f>IF(B8+C8&gt;1,1,0)</f>
        <v>0</v>
      </c>
      <c r="E8" s="68" t="str">
        <f>IF(D8=0,"Falso","Vero")</f>
        <v>Falso</v>
      </c>
      <c r="I8" s="69" t="str">
        <f>E8</f>
        <v>Falso</v>
      </c>
      <c r="J8" s="68" t="b">
        <f>NOT(I8)</f>
        <v>1</v>
      </c>
    </row>
    <row r="9" spans="2:10" ht="15.75">
      <c r="B9" s="70"/>
      <c r="C9" s="71"/>
      <c r="D9" s="67">
        <f>IF(B9+C9&gt;1,1,0)</f>
        <v>0</v>
      </c>
      <c r="E9" s="68" t="str">
        <f>IF(D9=0,"Falso","Vero")</f>
        <v>Falso</v>
      </c>
      <c r="I9" s="69" t="str">
        <f>E9</f>
        <v>Falso</v>
      </c>
      <c r="J9" s="68" t="b">
        <f>NOT(I9)</f>
        <v>1</v>
      </c>
    </row>
    <row r="10" spans="2:10" ht="15.75">
      <c r="B10" s="72"/>
      <c r="C10" s="73"/>
      <c r="D10" s="74">
        <f>IF(B10+C10&gt;1,1,0)</f>
        <v>0</v>
      </c>
      <c r="E10" s="75" t="str">
        <f>IF(D10=0,"Falso","Vero")</f>
        <v>Falso</v>
      </c>
      <c r="I10" s="76" t="str">
        <f>E10</f>
        <v>Falso</v>
      </c>
      <c r="J10" s="75" t="b">
        <f>NOT(I10)</f>
        <v>1</v>
      </c>
    </row>
    <row r="12" ht="15">
      <c r="B12" s="55" t="s">
        <v>34</v>
      </c>
    </row>
    <row r="13" ht="15">
      <c r="B13" s="55" t="s">
        <v>35</v>
      </c>
    </row>
    <row r="14" ht="15">
      <c r="B14" s="55" t="s">
        <v>36</v>
      </c>
    </row>
    <row r="15" spans="3:10" ht="15">
      <c r="C15" s="56" t="s">
        <v>37</v>
      </c>
      <c r="D15" s="56"/>
      <c r="I15" s="56" t="s">
        <v>31</v>
      </c>
      <c r="J15" s="56"/>
    </row>
    <row r="16" spans="2:10" ht="15.75">
      <c r="B16" s="61" t="s">
        <v>32</v>
      </c>
      <c r="C16" s="62" t="s">
        <v>33</v>
      </c>
      <c r="D16" s="62"/>
      <c r="E16" s="77"/>
      <c r="F16" s="77"/>
      <c r="G16" s="63"/>
      <c r="I16" s="61"/>
      <c r="J16" s="64"/>
    </row>
    <row r="17" spans="1:10" ht="15.75">
      <c r="A17" s="78"/>
      <c r="B17" s="65" t="b">
        <f>TRUE</f>
        <v>1</v>
      </c>
      <c r="C17" s="66" t="b">
        <f>TRUE</f>
        <v>1</v>
      </c>
      <c r="D17" s="67">
        <f>VLOOKUP(1,B17:C17,1)</f>
        <v>1</v>
      </c>
      <c r="E17" s="67">
        <f>VLOOKUP(1,B17:C17,2)</f>
        <v>1</v>
      </c>
      <c r="F17" s="79">
        <f>IF(D17+E17&gt;=1,1,0)</f>
        <v>1</v>
      </c>
      <c r="G17" s="68" t="str">
        <f>IF(F17=0,"Falso","Vero")</f>
        <v>Vero</v>
      </c>
      <c r="I17" s="69" t="str">
        <f>G17</f>
        <v>Vero</v>
      </c>
      <c r="J17" s="68" t="b">
        <f>NOT(I17)</f>
        <v>0</v>
      </c>
    </row>
    <row r="18" spans="1:10" ht="15.75">
      <c r="A18" s="78"/>
      <c r="B18" s="65" t="b">
        <f>FALSE</f>
        <v>0</v>
      </c>
      <c r="C18" s="66" t="b">
        <f>TRUE</f>
        <v>1</v>
      </c>
      <c r="D18" s="67">
        <f>VLOOKUP(1,B18:C18,1)</f>
        <v>0</v>
      </c>
      <c r="E18" s="67">
        <f>VLOOKUP(1,B18:C18,2)</f>
        <v>1</v>
      </c>
      <c r="F18" s="79">
        <f>IF(D18+E18&gt;=1,1,0)</f>
        <v>1</v>
      </c>
      <c r="G18" s="68" t="str">
        <f>IF(F18=0,"Falso","Vero")</f>
        <v>Vero</v>
      </c>
      <c r="I18" s="69" t="str">
        <f>G18</f>
        <v>Vero</v>
      </c>
      <c r="J18" s="68" t="b">
        <f>NOT(I18)</f>
        <v>0</v>
      </c>
    </row>
    <row r="19" spans="1:10" ht="15.75">
      <c r="A19" s="78"/>
      <c r="B19" s="70"/>
      <c r="C19" s="71"/>
      <c r="D19" s="67" t="e">
        <f>VLOOKUP(1,B19:C19,1)</f>
        <v>#N/A</v>
      </c>
      <c r="E19" s="67" t="e">
        <f>VLOOKUP(1,B19:C19,2)</f>
        <v>#N/A</v>
      </c>
      <c r="F19" s="79" t="e">
        <f>IF(D19+E19&gt;=1,1,0)</f>
        <v>#N/A</v>
      </c>
      <c r="G19" s="68" t="e">
        <f>IF(F19=0,"Falso","Vero")</f>
        <v>#N/A</v>
      </c>
      <c r="I19" s="69" t="e">
        <f>G19</f>
        <v>#N/A</v>
      </c>
      <c r="J19" s="68" t="b">
        <f>NOT(I19)</f>
        <v>0</v>
      </c>
    </row>
    <row r="20" spans="1:10" ht="15.75">
      <c r="A20" s="78"/>
      <c r="B20" s="72"/>
      <c r="C20" s="73"/>
      <c r="D20" s="74" t="e">
        <f>VLOOKUP(1,B20:C20,1)</f>
        <v>#N/A</v>
      </c>
      <c r="E20" s="74" t="e">
        <f>VLOOKUP(1,B20:C20,2)</f>
        <v>#N/A</v>
      </c>
      <c r="F20" s="80" t="e">
        <f>IF(D20+E20&gt;=1,1,0)</f>
        <v>#N/A</v>
      </c>
      <c r="G20" s="75" t="e">
        <f>IF(F20=0,"Falso","Vero")</f>
        <v>#N/A</v>
      </c>
      <c r="I20" s="76" t="e">
        <f>G20</f>
        <v>#N/A</v>
      </c>
      <c r="J20" s="75" t="b">
        <f>NOT(I20)</f>
        <v>0</v>
      </c>
    </row>
    <row r="22" ht="15.75">
      <c r="B22" s="81" t="s">
        <v>38</v>
      </c>
    </row>
    <row r="23" spans="2:8" ht="15">
      <c r="B23" s="82" t="s">
        <v>32</v>
      </c>
      <c r="C23" s="83" t="s">
        <v>33</v>
      </c>
      <c r="D23" s="82" t="s">
        <v>39</v>
      </c>
      <c r="E23" s="83" t="s">
        <v>40</v>
      </c>
      <c r="F23" s="83" t="s">
        <v>39</v>
      </c>
      <c r="G23" s="84" t="s">
        <v>40</v>
      </c>
      <c r="H23"/>
    </row>
    <row r="24" spans="2:8" ht="15">
      <c r="B24" s="85"/>
      <c r="C24" s="86"/>
      <c r="D24" s="85" t="s">
        <v>41</v>
      </c>
      <c r="E24" s="86" t="s">
        <v>42</v>
      </c>
      <c r="F24" s="85" t="s">
        <v>43</v>
      </c>
      <c r="G24" s="86" t="s">
        <v>44</v>
      </c>
      <c r="H24"/>
    </row>
    <row r="25" spans="2:8" ht="15">
      <c r="B25" s="87">
        <v>-5</v>
      </c>
      <c r="C25" s="88">
        <v>5</v>
      </c>
      <c r="D25" s="87">
        <v>2</v>
      </c>
      <c r="E25" s="88">
        <v>5</v>
      </c>
      <c r="F25" s="87">
        <v>2</v>
      </c>
      <c r="G25" s="88">
        <v>5</v>
      </c>
      <c r="H25"/>
    </row>
    <row r="26" spans="2:8" ht="15">
      <c r="B26" s="89">
        <v>4</v>
      </c>
      <c r="C26" s="90">
        <v>-8</v>
      </c>
      <c r="D26" s="89">
        <v>4</v>
      </c>
      <c r="E26" s="90">
        <v>8</v>
      </c>
      <c r="F26" s="89">
        <v>4</v>
      </c>
      <c r="G26" s="90">
        <v>8</v>
      </c>
      <c r="H26"/>
    </row>
  </sheetData>
  <sheetProtection password="CAAD" sheet="1"/>
  <mergeCells count="4">
    <mergeCell ref="C1:D1"/>
    <mergeCell ref="I5:J5"/>
    <mergeCell ref="C15:D15"/>
    <mergeCell ref="I15:J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Tasi.xls</dc:creator>
  <cp:keywords/>
  <dc:description/>
  <cp:lastModifiedBy>principessa </cp:lastModifiedBy>
  <dcterms:created xsi:type="dcterms:W3CDTF">2014-10-13T12:46:56Z</dcterms:created>
  <dcterms:modified xsi:type="dcterms:W3CDTF">2015-12-08T16:50:09Z</dcterms:modified>
  <cp:category/>
  <cp:version/>
  <cp:contentType/>
  <cp:contentStatus/>
  <cp:revision>29</cp:revision>
</cp:coreProperties>
</file>